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13_ncr:1_{DB7A7A38-3B21-453F-B3B3-FB72D46541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117" sheetId="2" r:id="rId1"/>
    <sheet name="Лист3" sheetId="3" r:id="rId2"/>
  </sheets>
  <calcPr calcId="181029"/>
</workbook>
</file>

<file path=xl/calcChain.xml><?xml version="1.0" encoding="utf-8"?>
<calcChain xmlns="http://schemas.openxmlformats.org/spreadsheetml/2006/main">
  <c r="C3" i="2" l="1"/>
  <c r="C5" i="2" l="1"/>
  <c r="C16" i="2"/>
  <c r="C25" i="2"/>
  <c r="C34" i="2"/>
  <c r="C35" i="2" s="1"/>
  <c r="C36" i="2" s="1"/>
</calcChain>
</file>

<file path=xl/sharedStrings.xml><?xml version="1.0" encoding="utf-8"?>
<sst xmlns="http://schemas.openxmlformats.org/spreadsheetml/2006/main" count="45" uniqueCount="44">
  <si>
    <t>№ п/п</t>
  </si>
  <si>
    <t>Вид дохода</t>
  </si>
  <si>
    <t>План</t>
  </si>
  <si>
    <t>РАСХОДЫ</t>
  </si>
  <si>
    <t>Уборка снега</t>
  </si>
  <si>
    <t>Тревожная сигнализация (вкл. Обслуживание)</t>
  </si>
  <si>
    <t>Оплата труда охраны на въезде</t>
  </si>
  <si>
    <t>Оплата труда Правления и Председателя</t>
  </si>
  <si>
    <t>Бухгалтерское обслуживание</t>
  </si>
  <si>
    <t>Лицензирование скважины</t>
  </si>
  <si>
    <t>Проект противопожарного водоснабжения СНТ (гидранты)</t>
  </si>
  <si>
    <t>Аренда юридического адреса</t>
  </si>
  <si>
    <t>Банк, обслуживание ЛС и комиссия</t>
  </si>
  <si>
    <t>Сотовая связь</t>
  </si>
  <si>
    <t>Организация площадки для сбора ТКО</t>
  </si>
  <si>
    <t>Услуги по обращению с ТКО</t>
  </si>
  <si>
    <t>ИТОГО расходы</t>
  </si>
  <si>
    <t>Членские взносы</t>
  </si>
  <si>
    <t>Руб./год</t>
  </si>
  <si>
    <t>Налоги и взносы с ФОТ</t>
  </si>
  <si>
    <t>Примечание</t>
  </si>
  <si>
    <t>С монтажем</t>
  </si>
  <si>
    <t>Установка гидрантов и проч. противопожарные меры</t>
  </si>
  <si>
    <t>Частотный пускатель для скважинного насоса</t>
  </si>
  <si>
    <t>Обслуживание насосной, водоподготовка</t>
  </si>
  <si>
    <t>Оплата труда электрика</t>
  </si>
  <si>
    <t>Электроэнергия общего польз.</t>
  </si>
  <si>
    <t>Резервный фонд</t>
  </si>
  <si>
    <t>Обслуживание водопровода, ремонт колодцев</t>
  </si>
  <si>
    <t>Потери в сетях 0,4 кВт</t>
  </si>
  <si>
    <t>Хоз. Нужды (канцелярия, почтовые и пр.)</t>
  </si>
  <si>
    <t>Мелкие ремонты</t>
  </si>
  <si>
    <t>В месяц</t>
  </si>
  <si>
    <t>Юридические и нотариальные  услуги</t>
  </si>
  <si>
    <t>Обслуживание шлагбаума</t>
  </si>
  <si>
    <t>из договора</t>
  </si>
  <si>
    <t>СМЕТА СНТ КОЛЬЦОВО ПАРК 2 на 2021 год</t>
  </si>
  <si>
    <t>расчет в соответствии с договорами + 10тр задолженность</t>
  </si>
  <si>
    <t>Земельный налог 2020</t>
  </si>
  <si>
    <t>Итого доходы</t>
  </si>
  <si>
    <t>Целевые взносы (ремонт дороги)</t>
  </si>
  <si>
    <t>из  расчета 2500р</t>
  </si>
  <si>
    <t>Сумма определится результатами голосования</t>
  </si>
  <si>
    <t>На 1 участок (из расчета 74 участка без участков Правления)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</si>
</sst>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.85546875" style="7" customWidth="1"/>
    <col min="2" max="2" width="56.7109375" style="5" bestFit="1" customWidth="1"/>
    <col min="3" max="3" width="15.5703125" style="22" customWidth="1"/>
    <col min="4" max="4" width="40.7109375" style="5" customWidth="1"/>
    <col min="5" max="16384" width="9.140625" style="6"/>
  </cols>
  <sheetData>
    <row r="1" spans="1:4" ht="22.5" customHeight="1" x14ac:dyDescent="0.3">
      <c r="A1" s="23" t="s">
        <v>36</v>
      </c>
      <c r="B1" s="23"/>
      <c r="C1" s="23"/>
      <c r="D1" s="23"/>
    </row>
    <row r="2" spans="1:4" customFormat="1" x14ac:dyDescent="0.25">
      <c r="A2" s="2" t="s">
        <v>0</v>
      </c>
      <c r="B2" s="14" t="s">
        <v>1</v>
      </c>
      <c r="C2" s="16" t="s">
        <v>2</v>
      </c>
      <c r="D2" s="1"/>
    </row>
    <row r="3" spans="1:4" customFormat="1" x14ac:dyDescent="0.25">
      <c r="A3" s="2">
        <v>1</v>
      </c>
      <c r="B3" s="1" t="s">
        <v>17</v>
      </c>
      <c r="C3" s="16">
        <f>2500*74*12</f>
        <v>2220000</v>
      </c>
      <c r="D3" s="1" t="s">
        <v>41</v>
      </c>
    </row>
    <row r="4" spans="1:4" customFormat="1" ht="30" x14ac:dyDescent="0.25">
      <c r="A4" s="2">
        <v>3</v>
      </c>
      <c r="B4" s="1" t="s">
        <v>40</v>
      </c>
      <c r="C4" s="16"/>
      <c r="D4" s="1" t="s">
        <v>42</v>
      </c>
    </row>
    <row r="5" spans="1:4" customFormat="1" x14ac:dyDescent="0.25">
      <c r="A5" s="2"/>
      <c r="B5" s="24" t="s">
        <v>39</v>
      </c>
      <c r="C5" s="16">
        <f>SUM(C3:C4)</f>
        <v>2220000</v>
      </c>
      <c r="D5" s="1"/>
    </row>
    <row r="7" spans="1:4" x14ac:dyDescent="0.25">
      <c r="A7" s="10" t="s">
        <v>0</v>
      </c>
      <c r="B7" s="3" t="s">
        <v>3</v>
      </c>
      <c r="C7" s="17" t="s">
        <v>18</v>
      </c>
      <c r="D7" s="10" t="s">
        <v>20</v>
      </c>
    </row>
    <row r="8" spans="1:4" x14ac:dyDescent="0.25">
      <c r="A8" s="10">
        <v>1</v>
      </c>
      <c r="B8" s="11" t="s">
        <v>4</v>
      </c>
      <c r="C8" s="18">
        <v>103000</v>
      </c>
      <c r="D8" s="12"/>
    </row>
    <row r="9" spans="1:4" ht="16.5" customHeight="1" x14ac:dyDescent="0.25">
      <c r="A9" s="10">
        <v>2</v>
      </c>
      <c r="B9" s="11" t="s">
        <v>5</v>
      </c>
      <c r="C9" s="18">
        <v>55000</v>
      </c>
      <c r="D9" s="15"/>
    </row>
    <row r="10" spans="1:4" x14ac:dyDescent="0.25">
      <c r="A10" s="10">
        <v>3</v>
      </c>
      <c r="B10" s="11" t="s">
        <v>6</v>
      </c>
      <c r="C10" s="18">
        <v>590000</v>
      </c>
      <c r="D10" s="12"/>
    </row>
    <row r="11" spans="1:4" x14ac:dyDescent="0.25">
      <c r="A11" s="10">
        <v>4</v>
      </c>
      <c r="B11" s="11" t="s">
        <v>7</v>
      </c>
      <c r="C11" s="18">
        <v>360000</v>
      </c>
      <c r="D11" s="12"/>
    </row>
    <row r="12" spans="1:4" x14ac:dyDescent="0.25">
      <c r="A12" s="10">
        <v>5</v>
      </c>
      <c r="B12" s="11" t="s">
        <v>25</v>
      </c>
      <c r="C12" s="18">
        <v>60000</v>
      </c>
      <c r="D12" s="12"/>
    </row>
    <row r="13" spans="1:4" x14ac:dyDescent="0.25">
      <c r="A13" s="10">
        <v>6</v>
      </c>
      <c r="B13" s="11" t="s">
        <v>19</v>
      </c>
      <c r="C13" s="18">
        <v>441000</v>
      </c>
      <c r="D13" s="12"/>
    </row>
    <row r="14" spans="1:4" x14ac:dyDescent="0.25">
      <c r="A14" s="10">
        <v>7</v>
      </c>
      <c r="B14" s="1" t="s">
        <v>38</v>
      </c>
      <c r="C14" s="18">
        <v>12065</v>
      </c>
      <c r="D14" s="12"/>
    </row>
    <row r="15" spans="1:4" x14ac:dyDescent="0.25">
      <c r="A15" s="10">
        <v>8</v>
      </c>
      <c r="B15" s="11" t="s">
        <v>8</v>
      </c>
      <c r="C15" s="18">
        <v>40500</v>
      </c>
      <c r="D15" s="12"/>
    </row>
    <row r="16" spans="1:4" ht="30" x14ac:dyDescent="0.25">
      <c r="A16" s="10">
        <v>9</v>
      </c>
      <c r="B16" s="13" t="s">
        <v>15</v>
      </c>
      <c r="C16" s="17">
        <f>2625*12+420.29*0.8*8*12+10000</f>
        <v>73778.271999999997</v>
      </c>
      <c r="D16" s="15" t="s">
        <v>37</v>
      </c>
    </row>
    <row r="17" spans="1:4" ht="15" customHeight="1" x14ac:dyDescent="0.25">
      <c r="A17" s="10">
        <v>10</v>
      </c>
      <c r="B17" s="11" t="s">
        <v>28</v>
      </c>
      <c r="C17" s="18">
        <v>42000</v>
      </c>
      <c r="D17" s="12"/>
    </row>
    <row r="18" spans="1:4" x14ac:dyDescent="0.25">
      <c r="A18" s="10">
        <v>11</v>
      </c>
      <c r="B18" s="11" t="s">
        <v>26</v>
      </c>
      <c r="C18" s="18">
        <v>110000</v>
      </c>
      <c r="D18" s="12"/>
    </row>
    <row r="19" spans="1:4" x14ac:dyDescent="0.25">
      <c r="A19" s="10">
        <v>12</v>
      </c>
      <c r="B19" s="11" t="s">
        <v>29</v>
      </c>
      <c r="C19" s="18">
        <v>74900</v>
      </c>
      <c r="D19" s="12"/>
    </row>
    <row r="20" spans="1:4" x14ac:dyDescent="0.25">
      <c r="A20" s="10">
        <v>13</v>
      </c>
      <c r="B20" s="11" t="s">
        <v>9</v>
      </c>
      <c r="C20" s="18">
        <v>30000</v>
      </c>
      <c r="D20" s="12"/>
    </row>
    <row r="21" spans="1:4" ht="16.5" customHeight="1" x14ac:dyDescent="0.25">
      <c r="A21" s="10">
        <v>14</v>
      </c>
      <c r="B21" s="11" t="s">
        <v>10</v>
      </c>
      <c r="C21" s="18">
        <v>45000</v>
      </c>
      <c r="D21" s="12"/>
    </row>
    <row r="22" spans="1:4" x14ac:dyDescent="0.25">
      <c r="A22" s="10">
        <v>15</v>
      </c>
      <c r="B22" s="11" t="s">
        <v>22</v>
      </c>
      <c r="C22" s="18">
        <v>50000</v>
      </c>
      <c r="D22" s="12"/>
    </row>
    <row r="23" spans="1:4" x14ac:dyDescent="0.25">
      <c r="A23" s="10">
        <v>16</v>
      </c>
      <c r="B23" s="11" t="s">
        <v>24</v>
      </c>
      <c r="C23" s="18">
        <v>45000</v>
      </c>
      <c r="D23" s="15" t="s">
        <v>35</v>
      </c>
    </row>
    <row r="24" spans="1:4" x14ac:dyDescent="0.25">
      <c r="A24" s="10">
        <v>17</v>
      </c>
      <c r="B24" s="1" t="s">
        <v>23</v>
      </c>
      <c r="C24" s="18">
        <v>55000</v>
      </c>
      <c r="D24" s="12" t="s">
        <v>21</v>
      </c>
    </row>
    <row r="25" spans="1:4" x14ac:dyDescent="0.25">
      <c r="A25" s="10">
        <v>18</v>
      </c>
      <c r="B25" s="11" t="s">
        <v>11</v>
      </c>
      <c r="C25" s="18">
        <f>2000*12</f>
        <v>24000</v>
      </c>
      <c r="D25" s="12"/>
    </row>
    <row r="26" spans="1:4" x14ac:dyDescent="0.25">
      <c r="A26" s="10">
        <v>19</v>
      </c>
      <c r="B26" s="11" t="s">
        <v>33</v>
      </c>
      <c r="C26" s="18">
        <v>40000</v>
      </c>
      <c r="D26" s="12"/>
    </row>
    <row r="27" spans="1:4" x14ac:dyDescent="0.25">
      <c r="A27" s="10">
        <v>20</v>
      </c>
      <c r="B27" s="11" t="s">
        <v>12</v>
      </c>
      <c r="C27" s="18">
        <v>34000</v>
      </c>
      <c r="D27" s="12"/>
    </row>
    <row r="28" spans="1:4" x14ac:dyDescent="0.25">
      <c r="A28" s="10">
        <v>21</v>
      </c>
      <c r="B28" s="11" t="s">
        <v>13</v>
      </c>
      <c r="C28" s="18">
        <v>10200</v>
      </c>
      <c r="D28" s="12"/>
    </row>
    <row r="29" spans="1:4" x14ac:dyDescent="0.25">
      <c r="A29" s="10">
        <v>22</v>
      </c>
      <c r="B29" s="11" t="s">
        <v>14</v>
      </c>
      <c r="C29" s="18">
        <v>70000</v>
      </c>
      <c r="D29" s="12"/>
    </row>
    <row r="30" spans="1:4" x14ac:dyDescent="0.25">
      <c r="A30" s="10">
        <v>23</v>
      </c>
      <c r="B30" s="11" t="s">
        <v>34</v>
      </c>
      <c r="C30" s="18">
        <v>5000</v>
      </c>
      <c r="D30" s="12"/>
    </row>
    <row r="31" spans="1:4" x14ac:dyDescent="0.25">
      <c r="A31" s="10">
        <v>24</v>
      </c>
      <c r="B31" s="11" t="s">
        <v>30</v>
      </c>
      <c r="C31" s="18">
        <v>10000</v>
      </c>
      <c r="D31" s="12"/>
    </row>
    <row r="32" spans="1:4" x14ac:dyDescent="0.25">
      <c r="A32" s="10">
        <v>25</v>
      </c>
      <c r="B32" s="11" t="s">
        <v>31</v>
      </c>
      <c r="C32" s="18">
        <v>5000</v>
      </c>
      <c r="D32" s="12"/>
    </row>
    <row r="33" spans="1:4" x14ac:dyDescent="0.25">
      <c r="A33" s="10">
        <v>26</v>
      </c>
      <c r="B33" s="11" t="s">
        <v>27</v>
      </c>
      <c r="C33" s="18">
        <v>50000</v>
      </c>
      <c r="D33" s="12"/>
    </row>
    <row r="34" spans="1:4" x14ac:dyDescent="0.25">
      <c r="B34" s="4" t="s">
        <v>16</v>
      </c>
      <c r="C34" s="19">
        <f>SUM(C8:C33)</f>
        <v>2435443.2719999999</v>
      </c>
      <c r="D34" s="8"/>
    </row>
    <row r="35" spans="1:4" ht="15.75" thickBot="1" x14ac:dyDescent="0.3">
      <c r="B35" s="5" t="s">
        <v>32</v>
      </c>
      <c r="C35" s="20">
        <f>C34/12</f>
        <v>202953.606</v>
      </c>
      <c r="D35" s="8"/>
    </row>
    <row r="36" spans="1:4" ht="15.75" thickBot="1" x14ac:dyDescent="0.3">
      <c r="B36" s="9" t="s">
        <v>43</v>
      </c>
      <c r="C36" s="21">
        <f>C35/74</f>
        <v>2742.6162972972975</v>
      </c>
      <c r="D36" s="8"/>
    </row>
    <row r="37" spans="1:4" x14ac:dyDescent="0.25">
      <c r="C37" s="20"/>
      <c r="D37" s="8"/>
    </row>
    <row r="38" spans="1:4" x14ac:dyDescent="0.25">
      <c r="C38" s="20"/>
      <c r="D38" s="8"/>
    </row>
    <row r="39" spans="1:4" x14ac:dyDescent="0.25">
      <c r="C39" s="20"/>
      <c r="D39" s="8"/>
    </row>
    <row r="40" spans="1:4" x14ac:dyDescent="0.25">
      <c r="C40" s="20"/>
      <c r="D40" s="8"/>
    </row>
    <row r="41" spans="1:4" x14ac:dyDescent="0.25">
      <c r="C41" s="20"/>
      <c r="D41" s="8"/>
    </row>
    <row r="42" spans="1:4" x14ac:dyDescent="0.25">
      <c r="C42" s="20"/>
      <c r="D42" s="8"/>
    </row>
    <row r="43" spans="1:4" x14ac:dyDescent="0.25">
      <c r="C43" s="20"/>
      <c r="D43" s="8"/>
    </row>
  </sheetData>
  <mergeCells count="1"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201117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2020-12-04T09:28:39Z</dcterms:modified>
</cp:coreProperties>
</file>